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G:\1.Dép-A\CITE DE LA CERAMIQUE DE SEVRES\MAGOT HISTORIQUE-L020-06\09-Consultation travaux\01. Préparation DCE\DPGF\"/>
    </mc:Choice>
  </mc:AlternateContent>
  <xr:revisionPtr revIDLastSave="0" documentId="13_ncr:1_{4FA20FB2-128D-4D44-A761-289118D3DD42}" xr6:coauthVersionLast="47" xr6:coauthVersionMax="47" xr10:uidLastSave="{00000000-0000-0000-0000-000000000000}"/>
  <bookViews>
    <workbookView xWindow="28680" yWindow="-120" windowWidth="29040" windowHeight="15720" tabRatio="610" activeTab="1" xr2:uid="{00000000-000D-0000-FFFF-FFFF00000000}"/>
    <workbookView xWindow="28680" yWindow="-120" windowWidth="29040" windowHeight="15720" firstSheet="1" activeTab="1" xr2:uid="{AD08E66E-D950-468D-BA6C-A85CEC696481}"/>
  </bookViews>
  <sheets>
    <sheet name="NOTA" sheetId="14" r:id="rId1"/>
    <sheet name="02  LOT N°2 _ CHARPENTE" sheetId="16" r:id="rId2"/>
  </sheets>
  <definedNames>
    <definedName name="_xlnm.Print_Titles" localSheetId="1">'02  LOT N°2 _ CHARPENTE'!$1:$3</definedName>
    <definedName name="_xlnm.Print_Area" localSheetId="1">'02  LOT N°2 _ CHARPENTE'!$A$1:$L$61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2" i="16" l="1"/>
  <c r="L45" i="16"/>
  <c r="L51" i="16" s="1"/>
  <c r="L46" i="16"/>
  <c r="L47" i="16"/>
  <c r="L33" i="16"/>
  <c r="L34" i="16"/>
  <c r="L35" i="16"/>
  <c r="L36" i="16"/>
  <c r="L37" i="16"/>
  <c r="L38" i="16"/>
  <c r="L39" i="16"/>
  <c r="L40" i="16"/>
  <c r="L41" i="16"/>
  <c r="L18" i="16"/>
  <c r="L19" i="16"/>
  <c r="L20" i="16"/>
  <c r="L21" i="16"/>
  <c r="L22" i="16"/>
  <c r="L24" i="16"/>
  <c r="L25" i="16"/>
  <c r="L26" i="16"/>
  <c r="L10" i="16"/>
  <c r="L8" i="16"/>
  <c r="L9" i="16"/>
  <c r="L11" i="16"/>
  <c r="L12" i="16"/>
  <c r="L13" i="16"/>
  <c r="L7" i="16"/>
  <c r="L49" i="16" l="1"/>
  <c r="L30" i="16"/>
  <c r="L29" i="16"/>
  <c r="L50" i="16"/>
  <c r="L14" i="16"/>
  <c r="L27" i="16"/>
  <c r="L42" i="16"/>
  <c r="L48" i="16"/>
  <c r="L28" i="16"/>
  <c r="L53" i="16" l="1"/>
</calcChain>
</file>

<file path=xl/sharedStrings.xml><?xml version="1.0" encoding="utf-8"?>
<sst xmlns="http://schemas.openxmlformats.org/spreadsheetml/2006/main" count="132" uniqueCount="97">
  <si>
    <t>Ref. Env.</t>
  </si>
  <si>
    <t>Désignation</t>
  </si>
  <si>
    <t>U</t>
  </si>
  <si>
    <t>Qté ent.</t>
  </si>
  <si>
    <t>TVA</t>
  </si>
  <si>
    <t>Prix U</t>
  </si>
  <si>
    <t>Mt HT</t>
  </si>
  <si>
    <t>PHASE 1 - PARTIE NORD : RESTAURATION CLOS/COUVERT DU BÂTIMENT 12 ET DE L'AILE NORD DU BÂTIMENT 13</t>
  </si>
  <si>
    <t>u</t>
  </si>
  <si>
    <t>ft</t>
  </si>
  <si>
    <t>ml</t>
  </si>
  <si>
    <t>m³</t>
  </si>
  <si>
    <t>Sous-Total HT de PHASE 1 - PARTIE NORD : RESTAURATION CLOS/COUVERT DU BÂTIMENT 12 ET DE L'AILE NORD DU BÂTIMENT 13</t>
  </si>
  <si>
    <t>PHASE 2 - PARTIE SUD : RESTAURATION DU CLOS/COUVERT DE L'AILE CENTRALE ET DE L'AILE SUD DU BÂTIMENT 13</t>
  </si>
  <si>
    <t>Sous-Total HT de PHASE 2 - PARTIE SUD : RESTAURATION DU CLOS/COUVERT DE L'AILE CENTRALE ET DE L'AILE SUD DU BÂTIMENT 13</t>
  </si>
  <si>
    <t>02</t>
  </si>
  <si>
    <t>LOT N°2 : CHARPENTE</t>
  </si>
  <si>
    <t>02.1</t>
  </si>
  <si>
    <t>02.1.1</t>
  </si>
  <si>
    <t>OUVRAGES DE CHARPENTE BOIS</t>
  </si>
  <si>
    <t>02.1.1.1</t>
  </si>
  <si>
    <t>Charpente sapin fournie, posée en remplacement des éléments défectueux compris traitement insecticide</t>
  </si>
  <si>
    <t>02.1.1.2</t>
  </si>
  <si>
    <t>Charpente chêne fournie, posée en remplacement des éléments défectueux compris traitement insecticide</t>
  </si>
  <si>
    <t>02.1.1.3</t>
  </si>
  <si>
    <t>Dépose, repose du chevronnage pour la restauration des chéneaux</t>
  </si>
  <si>
    <t>02.1.1.4</t>
  </si>
  <si>
    <t>Remplacement de corbeaux moulurés en chêne</t>
  </si>
  <si>
    <t>02.1.1.5</t>
  </si>
  <si>
    <t>Révision de corbeaux bois</t>
  </si>
  <si>
    <t>02.1.1.6</t>
  </si>
  <si>
    <t>Fermeture des chevêtres de l'Aile Nord</t>
  </si>
  <si>
    <t>02.1.1.7</t>
  </si>
  <si>
    <t>Traitement insecticides et fongicide des charpentes conservées</t>
  </si>
  <si>
    <t>Sous-Total HT de OUVRAGES DE CHARPENTE BOIS</t>
  </si>
  <si>
    <t>02.1.2</t>
  </si>
  <si>
    <t>OUVRAGES DE CHARPENTE METALLIQUE</t>
  </si>
  <si>
    <t>02.1.2.1</t>
  </si>
  <si>
    <t>Restauration des charpentes et protection sur l'ensemble</t>
  </si>
  <si>
    <t>02.1.2.1.1</t>
  </si>
  <si>
    <t>Bâtiment 12</t>
  </si>
  <si>
    <t>02.1.2.1.1.1</t>
  </si>
  <si>
    <t>- Restauration des fonds de chéneaux (2 fers U) compris dépose, repose (au linéaire de chéneau)</t>
  </si>
  <si>
    <t>02.1.2.1.1.2</t>
  </si>
  <si>
    <t>- Restauration en place des structures de supports de chéneaux (en I)</t>
  </si>
  <si>
    <t>02.1.2.1.1.3</t>
  </si>
  <si>
    <t>- Restauration des fermes</t>
  </si>
  <si>
    <t>02.1.2.1.1.4</t>
  </si>
  <si>
    <t>- Restauration des pannes</t>
  </si>
  <si>
    <t>Sous-Total HT de Bâtiment 12</t>
  </si>
  <si>
    <t>02.1.2.1.2</t>
  </si>
  <si>
    <t>Aile Nord du bâtiment 13</t>
  </si>
  <si>
    <t>02.1.2.1.2.1</t>
  </si>
  <si>
    <t>- Restitution de pannes au droit des chevêtres à refermer</t>
  </si>
  <si>
    <t>02.1.2.1.2.2</t>
  </si>
  <si>
    <t>02.1.2.1.2.3</t>
  </si>
  <si>
    <t>Sous-Total HT de Aile Nord du bâtiment 13</t>
  </si>
  <si>
    <t>Sous-Total HT de Restauration des charpentes et protection sur l'ensemble</t>
  </si>
  <si>
    <t>Sous-Total HT de OUVRAGES DE CHARPENTE METALLIQUE</t>
  </si>
  <si>
    <t>02.2</t>
  </si>
  <si>
    <t>02.2.1</t>
  </si>
  <si>
    <t>02.2.1.1</t>
  </si>
  <si>
    <t>02.2.1.2</t>
  </si>
  <si>
    <t>02.2.1.3</t>
  </si>
  <si>
    <t>Révision des fermes bois de l'aile Sud</t>
  </si>
  <si>
    <t>02.2.1.4</t>
  </si>
  <si>
    <t>02.2.1.5</t>
  </si>
  <si>
    <t>02.2.1.6</t>
  </si>
  <si>
    <t>Reprise des chevêtres conservés et adaptation aux futurs châssis</t>
  </si>
  <si>
    <t>02.2.1.7</t>
  </si>
  <si>
    <t>Fermeture des chevêtres de l'Aile Centrale</t>
  </si>
  <si>
    <t>02.2.1.8</t>
  </si>
  <si>
    <t>Chemin de planches en comble de l'aile sud</t>
  </si>
  <si>
    <t>02.2.1.9</t>
  </si>
  <si>
    <t>02.2.2</t>
  </si>
  <si>
    <t>02.2.2.1</t>
  </si>
  <si>
    <t>Révisions ponctuelles des charpentes métalliques de l'aile centrale du bâtiment 13</t>
  </si>
  <si>
    <t>02.2.2.1.1</t>
  </si>
  <si>
    <t>02.2.2.1.2</t>
  </si>
  <si>
    <t>02.2.2.1.3</t>
  </si>
  <si>
    <t>- Fonds de chéneaux et structure en sous face</t>
  </si>
  <si>
    <t>Sous-Total HT de Révisions ponctuelles des charpentes métalliques de l'aile centrale du bâtiment 13</t>
  </si>
  <si>
    <t>MONTANT H.T. - LOT N°2 : CHARPENTE</t>
  </si>
  <si>
    <t>MONTANT T.T.C. - LOT N°2 : CHARPENTE</t>
  </si>
  <si>
    <t>MONTANT T.V.A. 20,00%</t>
  </si>
  <si>
    <t xml:space="preserve">Le, </t>
  </si>
  <si>
    <t>à</t>
  </si>
  <si>
    <t>L'entrepreneur,</t>
  </si>
  <si>
    <t>MODE D'ETABLISSEMENT DES POSTES A PRIX GLOBAL ET FORFAITAIRE</t>
  </si>
  <si>
    <t xml:space="preserve">Le présent cadre de décomposition n'a pas de caractère contractuel que pour ce qui concerne l'établissement des situation mensuelles de travaux. </t>
  </si>
  <si>
    <t xml:space="preserve">Les prix d'unités, proposés par les concurrents, auront un caractère contractuel pour les travaux modifiant la proposition forfaitaire. </t>
  </si>
  <si>
    <t xml:space="preserve">Les erreurs relevées, après signature du marché, sur les quantités et les prix de ce document, ne pourront conduire en aucun cas à une modification du prix porté à l'acte d'engagement. </t>
  </si>
  <si>
    <t xml:space="preserve">Il appartient aux soumissionnaires, compte tenu de ce qui précède de : 
Calculer les quantités d'ouvrages à mettre en œuvre, conformément au dossier d'appel d'offres. 
Modifier, si nécessaire, les quantités données à titre indicatif. 
Indiquer pour chacun des ouvrages mentionnés le prix d'unité et le total partiel (produit du prix unitaire par les quantités). </t>
  </si>
  <si>
    <t xml:space="preserve">Les concurrents devront obligatoirement remplir le cadre de décomposition tel qu'il est présenté, pour mettre une comparaison des offres entre les entreprises. </t>
  </si>
  <si>
    <t xml:space="preserve">Toute offre dont le bordereau ne serait pas complété suivant le modèle cadre sera éliminée. </t>
  </si>
  <si>
    <t>Qté MOE</t>
  </si>
  <si>
    <t>Mai 2025 : Cité de la Céramique - Sèvres et Limoges - Site de Sèvres (92)
Restauration du clos-couvert des bâtiments dit "du Magot" (Bâtiments 12 &amp; 13) 
Cadre de décomposition de prix forfaitaires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</si>
</sst>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26" x14ac:knownFonts="1">
    <font>
      <sz val="8.25"/>
      <name val="Tahoma"/>
      <family val="2"/>
      <charset val="1"/>
    </font>
    <font>
      <b/>
      <i/>
      <sz val="10"/>
      <name val="Calibri"/>
      <family val="2"/>
    </font>
    <font>
      <b/>
      <sz val="10"/>
      <color rgb="FF000000"/>
      <name val="Calibri"/>
      <family val="2"/>
    </font>
    <font>
      <b/>
      <sz val="8"/>
      <color theme="1"/>
      <name val="Calibri"/>
      <family val="2"/>
    </font>
    <font>
      <b/>
      <i/>
      <sz val="8"/>
      <color rgb="FF000000"/>
      <name val="Calibri"/>
      <family val="2"/>
    </font>
    <font>
      <i/>
      <sz val="8"/>
      <name val="Tahoma"/>
      <family val="2"/>
      <charset val="1"/>
    </font>
    <font>
      <sz val="10"/>
      <name val="Tahoma"/>
      <family val="2"/>
    </font>
    <font>
      <sz val="10"/>
      <name val="Arial"/>
      <family val="2"/>
    </font>
    <font>
      <b/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0"/>
      <name val="Calibri"/>
      <charset val="1"/>
    </font>
    <font>
      <b/>
      <i/>
      <sz val="10"/>
      <color theme="1"/>
      <name val="Calibri"/>
      <charset val="1"/>
    </font>
    <font>
      <sz val="12"/>
      <color rgb="FFFFFFFF"/>
      <name val="Calibri"/>
      <charset val="1"/>
    </font>
    <font>
      <b/>
      <sz val="10"/>
      <color rgb="FF000000"/>
      <name val="Calibri"/>
      <charset val="1"/>
    </font>
    <font>
      <b/>
      <sz val="10"/>
      <color theme="1"/>
      <name val="Calibri"/>
      <charset val="1"/>
    </font>
    <font>
      <b/>
      <sz val="11"/>
      <color theme="1"/>
      <name val="Calibri"/>
      <charset val="1"/>
    </font>
    <font>
      <b/>
      <sz val="8"/>
      <color theme="1"/>
      <name val="Calibri"/>
      <charset val="1"/>
    </font>
    <font>
      <b/>
      <u/>
      <sz val="10"/>
      <color theme="1"/>
      <name val="Calibri"/>
      <charset val="1"/>
    </font>
    <font>
      <sz val="9"/>
      <color theme="1"/>
      <name val="Calibri"/>
      <charset val="1"/>
    </font>
    <font>
      <b/>
      <sz val="9"/>
      <color rgb="FF000000"/>
      <name val="Calibri"/>
      <charset val="1"/>
    </font>
    <font>
      <b/>
      <u/>
      <sz val="10"/>
      <color rgb="FF000000"/>
      <name val="Calibri"/>
      <charset val="1"/>
    </font>
    <font>
      <b/>
      <u/>
      <sz val="10"/>
      <name val="Calibri"/>
      <charset val="1"/>
    </font>
    <font>
      <b/>
      <sz val="10"/>
      <name val="Calibri"/>
      <charset val="1"/>
    </font>
    <font>
      <b/>
      <i/>
      <sz val="8"/>
      <color theme="1"/>
      <name val="Calibri"/>
      <family val="2"/>
    </font>
    <font>
      <i/>
      <sz val="8.25"/>
      <name val="Tahom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CE6D4"/>
        <bgColor rgb="FFFCE6D4"/>
      </patternFill>
    </fill>
    <fill>
      <patternFill patternType="solid">
        <fgColor rgb="FFF5F5F5"/>
        <bgColor rgb="FFF5F5F5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theme="2" tint="-9.9948118533890809E-2"/>
      </right>
      <top style="thin">
        <color auto="1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auto="1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auto="1"/>
      </right>
      <top style="thin">
        <color auto="1"/>
      </top>
      <bottom style="thin">
        <color theme="2" tint="-9.9948118533890809E-2"/>
      </bottom>
      <diagonal/>
    </border>
    <border>
      <left style="thin">
        <color auto="1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auto="1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theme="2" tint="-9.9948118533890809E-2"/>
      </right>
      <top style="thin">
        <color theme="2" tint="-9.9948118533890809E-2"/>
      </top>
      <bottom style="thin">
        <color auto="1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auto="1"/>
      </bottom>
      <diagonal/>
    </border>
    <border>
      <left style="thin">
        <color theme="2" tint="-9.9948118533890809E-2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2">
    <xf numFmtId="0" fontId="0" fillId="0" borderId="0">
      <alignment vertical="top"/>
      <protection locked="0"/>
    </xf>
    <xf numFmtId="0" fontId="7" fillId="0" borderId="0"/>
  </cellStyleXfs>
  <cellXfs count="78">
    <xf numFmtId="0" fontId="0" fillId="0" borderId="0" xfId="0">
      <alignment vertical="top"/>
      <protection locked="0"/>
    </xf>
    <xf numFmtId="0" fontId="5" fillId="0" borderId="0" xfId="0" applyFont="1">
      <alignment vertical="top"/>
      <protection locked="0"/>
    </xf>
    <xf numFmtId="0" fontId="6" fillId="0" borderId="0" xfId="0" applyFont="1">
      <alignment vertical="top"/>
      <protection locked="0"/>
    </xf>
    <xf numFmtId="0" fontId="8" fillId="0" borderId="1" xfId="1" applyFont="1" applyBorder="1" applyAlignment="1">
      <alignment horizontal="center" vertical="center" wrapText="1"/>
    </xf>
    <xf numFmtId="0" fontId="7" fillId="0" borderId="0" xfId="1"/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  <protection locked="0"/>
    </xf>
    <xf numFmtId="0" fontId="13" fillId="2" borderId="0" xfId="0" applyFont="1" applyFill="1" applyAlignment="1">
      <alignment vertical="center"/>
      <protection locked="0"/>
    </xf>
    <xf numFmtId="0" fontId="14" fillId="3" borderId="0" xfId="0" applyFont="1" applyFill="1" applyAlignment="1">
      <alignment horizontal="center" vertical="center"/>
      <protection locked="0"/>
    </xf>
    <xf numFmtId="0" fontId="20" fillId="4" borderId="0" xfId="0" applyFont="1" applyFill="1" applyAlignment="1">
      <alignment horizontal="left" vertical="center"/>
      <protection locked="0"/>
    </xf>
    <xf numFmtId="0" fontId="21" fillId="4" borderId="0" xfId="0" applyFont="1" applyFill="1" applyAlignment="1">
      <alignment horizontal="right" vertical="center"/>
      <protection locked="0"/>
    </xf>
    <xf numFmtId="0" fontId="18" fillId="2" borderId="0" xfId="0" applyFont="1" applyFill="1" applyAlignment="1">
      <alignment horizontal="left" vertical="center"/>
      <protection locked="0"/>
    </xf>
    <xf numFmtId="0" fontId="15" fillId="2" borderId="0" xfId="0" applyFont="1" applyFill="1" applyAlignment="1">
      <alignment horizontal="left" vertical="center"/>
      <protection locked="0"/>
    </xf>
    <xf numFmtId="0" fontId="25" fillId="0" borderId="0" xfId="0" applyFont="1">
      <alignment vertical="top"/>
      <protection locked="0"/>
    </xf>
    <xf numFmtId="0" fontId="16" fillId="0" borderId="0" xfId="0" applyFont="1" applyAlignment="1">
      <alignment horizontal="right" vertical="center"/>
      <protection locked="0"/>
    </xf>
    <xf numFmtId="0" fontId="0" fillId="0" borderId="10" xfId="0" applyBorder="1">
      <alignment vertical="top"/>
      <protection locked="0"/>
    </xf>
    <xf numFmtId="0" fontId="16" fillId="0" borderId="10" xfId="0" applyFont="1" applyBorder="1" applyAlignment="1">
      <alignment horizontal="right" vertical="center"/>
      <protection locked="0"/>
    </xf>
    <xf numFmtId="0" fontId="16" fillId="0" borderId="10" xfId="0" applyFont="1" applyBorder="1" applyAlignment="1">
      <alignment horizontal="left" vertical="center" wrapText="1"/>
      <protection locked="0"/>
    </xf>
    <xf numFmtId="0" fontId="15" fillId="0" borderId="10" xfId="0" applyFont="1" applyBorder="1" applyAlignment="1">
      <alignment vertical="center"/>
      <protection locked="0"/>
    </xf>
    <xf numFmtId="0" fontId="18" fillId="0" borderId="10" xfId="0" applyFont="1" applyBorder="1" applyAlignment="1">
      <alignment vertical="center" wrapText="1"/>
      <protection locked="0"/>
    </xf>
    <xf numFmtId="0" fontId="19" fillId="0" borderId="10" xfId="0" applyFont="1" applyBorder="1" applyAlignment="1">
      <alignment horizontal="left" vertical="center" indent="1"/>
      <protection locked="0"/>
    </xf>
    <xf numFmtId="0" fontId="19" fillId="0" borderId="10" xfId="0" applyFont="1" applyBorder="1" applyAlignment="1">
      <alignment vertical="center" wrapText="1"/>
      <protection locked="0"/>
    </xf>
    <xf numFmtId="0" fontId="19" fillId="0" borderId="10" xfId="0" applyFont="1" applyBorder="1" applyAlignment="1">
      <alignment horizontal="left" vertical="center" indent="2"/>
      <protection locked="0"/>
    </xf>
    <xf numFmtId="0" fontId="19" fillId="0" borderId="10" xfId="0" applyFont="1" applyBorder="1" applyAlignment="1">
      <alignment horizontal="left" vertical="center" wrapText="1" indent="2"/>
      <protection locked="0"/>
    </xf>
    <xf numFmtId="49" fontId="17" fillId="0" borderId="10" xfId="0" applyNumberFormat="1" applyFont="1" applyBorder="1" applyAlignment="1">
      <alignment horizontal="center" vertical="center" wrapText="1"/>
      <protection locked="0"/>
    </xf>
    <xf numFmtId="164" fontId="24" fillId="0" borderId="10" xfId="0" applyNumberFormat="1" applyFont="1" applyBorder="1" applyAlignment="1">
      <alignment horizontal="right" vertical="center"/>
      <protection locked="0"/>
    </xf>
    <xf numFmtId="3" fontId="17" fillId="0" borderId="10" xfId="0" applyNumberFormat="1" applyFont="1" applyBorder="1" applyAlignment="1">
      <alignment horizontal="right" vertical="center"/>
      <protection locked="0"/>
    </xf>
    <xf numFmtId="7" fontId="17" fillId="0" borderId="10" xfId="0" applyNumberFormat="1" applyFont="1" applyBorder="1" applyAlignment="1">
      <alignment horizontal="right" vertical="center"/>
      <protection locked="0"/>
    </xf>
    <xf numFmtId="164" fontId="17" fillId="0" borderId="10" xfId="0" applyNumberFormat="1" applyFont="1" applyBorder="1" applyAlignment="1">
      <alignment horizontal="right" vertical="center"/>
      <protection locked="0"/>
    </xf>
    <xf numFmtId="3" fontId="24" fillId="0" borderId="10" xfId="0" applyNumberFormat="1" applyFont="1" applyBorder="1" applyAlignment="1">
      <alignment horizontal="right" vertical="center"/>
      <protection locked="0"/>
    </xf>
    <xf numFmtId="0" fontId="19" fillId="0" borderId="10" xfId="0" applyFont="1" applyBorder="1" applyAlignment="1">
      <alignment horizontal="left" vertical="center" wrapText="1" indent="5"/>
      <protection locked="0"/>
    </xf>
    <xf numFmtId="0" fontId="19" fillId="0" borderId="10" xfId="0" applyFont="1" applyBorder="1" applyAlignment="1">
      <alignment horizontal="left" vertical="center" wrapText="1" indent="8"/>
      <protection locked="0"/>
    </xf>
    <xf numFmtId="4" fontId="24" fillId="0" borderId="10" xfId="0" applyNumberFormat="1" applyFont="1" applyBorder="1" applyAlignment="1">
      <alignment horizontal="right" vertical="center"/>
      <protection locked="0"/>
    </xf>
    <xf numFmtId="7" fontId="0" fillId="0" borderId="0" xfId="0" applyNumberFormat="1">
      <alignment vertical="top"/>
      <protection locked="0"/>
    </xf>
    <xf numFmtId="0" fontId="0" fillId="0" borderId="5" xfId="0" applyBorder="1">
      <alignment vertical="top"/>
      <protection locked="0"/>
    </xf>
    <xf numFmtId="7" fontId="18" fillId="2" borderId="6" xfId="0" applyNumberFormat="1" applyFont="1" applyFill="1" applyBorder="1" applyAlignment="1" applyProtection="1">
      <alignment horizontal="right" vertical="center"/>
    </xf>
    <xf numFmtId="7" fontId="15" fillId="2" borderId="12" xfId="0" applyNumberFormat="1" applyFont="1" applyFill="1" applyBorder="1" applyAlignment="1" applyProtection="1">
      <alignment horizontal="right" vertical="center"/>
    </xf>
    <xf numFmtId="0" fontId="0" fillId="0" borderId="8" xfId="0" applyBorder="1">
      <alignment vertical="top"/>
      <protection locked="0"/>
    </xf>
    <xf numFmtId="7" fontId="15" fillId="2" borderId="9" xfId="0" applyNumberFormat="1" applyFont="1" applyFill="1" applyBorder="1" applyAlignment="1" applyProtection="1">
      <alignment horizontal="right" vertical="center"/>
    </xf>
    <xf numFmtId="0" fontId="14" fillId="3" borderId="13" xfId="0" applyFont="1" applyFill="1" applyBorder="1" applyAlignment="1">
      <alignment horizontal="center" vertical="center"/>
      <protection locked="0"/>
    </xf>
    <xf numFmtId="0" fontId="14" fillId="3" borderId="14" xfId="0" applyFont="1" applyFill="1" applyBorder="1" applyAlignment="1">
      <alignment horizontal="center" vertical="center"/>
      <protection locked="0"/>
    </xf>
    <xf numFmtId="0" fontId="15" fillId="3" borderId="14" xfId="0" applyFont="1" applyFill="1" applyBorder="1" applyAlignment="1">
      <alignment horizontal="center" vertical="center"/>
      <protection locked="0"/>
    </xf>
    <xf numFmtId="0" fontId="4" fillId="3" borderId="14" xfId="0" applyFont="1" applyFill="1" applyBorder="1" applyAlignment="1">
      <alignment horizontal="center" vertical="center"/>
      <protection locked="0"/>
    </xf>
    <xf numFmtId="0" fontId="2" fillId="3" borderId="14" xfId="0" applyFont="1" applyFill="1" applyBorder="1" applyAlignment="1">
      <alignment horizontal="center" vertical="center"/>
      <protection locked="0"/>
    </xf>
    <xf numFmtId="0" fontId="0" fillId="0" borderId="14" xfId="0" applyBorder="1">
      <alignment vertical="top"/>
      <protection locked="0"/>
    </xf>
    <xf numFmtId="0" fontId="14" fillId="3" borderId="15" xfId="0" applyFont="1" applyFill="1" applyBorder="1" applyAlignment="1">
      <alignment horizontal="center" vertical="center"/>
      <protection locked="0"/>
    </xf>
    <xf numFmtId="49" fontId="16" fillId="0" borderId="16" xfId="0" applyNumberFormat="1" applyFont="1" applyBorder="1" applyAlignment="1">
      <alignment horizontal="right" vertical="center" wrapText="1"/>
      <protection locked="0"/>
    </xf>
    <xf numFmtId="49" fontId="15" fillId="0" borderId="16" xfId="0" applyNumberFormat="1" applyFont="1" applyBorder="1" applyAlignment="1">
      <alignment vertical="center" wrapText="1"/>
      <protection locked="0"/>
    </xf>
    <xf numFmtId="49" fontId="19" fillId="0" borderId="16" xfId="0" applyNumberFormat="1" applyFont="1" applyBorder="1" applyAlignment="1">
      <alignment horizontal="left" vertical="center" wrapText="1" indent="1"/>
      <protection locked="0"/>
    </xf>
    <xf numFmtId="49" fontId="19" fillId="0" borderId="16" xfId="0" applyNumberFormat="1" applyFont="1" applyBorder="1" applyAlignment="1">
      <alignment horizontal="left" vertical="center" wrapText="1" indent="2"/>
      <protection locked="0"/>
    </xf>
    <xf numFmtId="7" fontId="3" fillId="0" borderId="17" xfId="0" applyNumberFormat="1" applyFont="1" applyBorder="1" applyAlignment="1">
      <alignment horizontal="right" vertical="center"/>
      <protection locked="0"/>
    </xf>
    <xf numFmtId="7" fontId="19" fillId="4" borderId="17" xfId="0" applyNumberFormat="1" applyFont="1" applyFill="1" applyBorder="1" applyAlignment="1" applyProtection="1">
      <alignment horizontal="right" vertical="center"/>
    </xf>
    <xf numFmtId="7" fontId="18" fillId="4" borderId="17" xfId="0" applyNumberFormat="1" applyFont="1" applyFill="1" applyBorder="1" applyAlignment="1" applyProtection="1">
      <alignment horizontal="right" vertical="center"/>
    </xf>
    <xf numFmtId="0" fontId="0" fillId="0" borderId="19" xfId="0" applyBorder="1">
      <alignment vertical="top"/>
      <protection locked="0"/>
    </xf>
    <xf numFmtId="7" fontId="18" fillId="4" borderId="20" xfId="0" applyNumberFormat="1" applyFont="1" applyFill="1" applyBorder="1" applyAlignment="1" applyProtection="1">
      <alignment horizontal="right" vertical="center"/>
    </xf>
    <xf numFmtId="0" fontId="11" fillId="2" borderId="5" xfId="0" applyFont="1" applyFill="1" applyBorder="1" applyAlignment="1">
      <alignment horizontal="left" vertical="top" wrapText="1"/>
      <protection locked="0"/>
    </xf>
    <xf numFmtId="0" fontId="11" fillId="2" borderId="6" xfId="0" applyFont="1" applyFill="1" applyBorder="1" applyAlignment="1">
      <alignment horizontal="left" vertical="top" wrapText="1"/>
      <protection locked="0"/>
    </xf>
    <xf numFmtId="0" fontId="11" fillId="2" borderId="7" xfId="0" applyFont="1" applyFill="1" applyBorder="1" applyAlignment="1">
      <alignment horizontal="left" vertical="top" wrapText="1"/>
      <protection locked="0"/>
    </xf>
    <xf numFmtId="0" fontId="11" fillId="2" borderId="8" xfId="0" applyFont="1" applyFill="1" applyBorder="1" applyAlignment="1">
      <alignment horizontal="left" vertical="top" wrapText="1"/>
      <protection locked="0"/>
    </xf>
    <xf numFmtId="0" fontId="11" fillId="2" borderId="9" xfId="0" applyFont="1" applyFill="1" applyBorder="1" applyAlignment="1">
      <alignment horizontal="left" vertical="top" wrapText="1"/>
      <protection locked="0"/>
    </xf>
    <xf numFmtId="49" fontId="20" fillId="4" borderId="16" xfId="0" applyNumberFormat="1" applyFont="1" applyFill="1" applyBorder="1" applyAlignment="1">
      <alignment horizontal="left" vertical="center" wrapText="1" indent="11"/>
      <protection locked="0"/>
    </xf>
    <xf numFmtId="49" fontId="20" fillId="4" borderId="10" xfId="0" applyNumberFormat="1" applyFont="1" applyFill="1" applyBorder="1" applyAlignment="1">
      <alignment horizontal="left" vertical="center" wrapText="1" indent="11"/>
      <protection locked="0"/>
    </xf>
    <xf numFmtId="0" fontId="1" fillId="2" borderId="4" xfId="0" applyFont="1" applyFill="1" applyBorder="1" applyAlignment="1">
      <alignment horizontal="left" vertical="top" wrapText="1"/>
      <protection locked="0"/>
    </xf>
    <xf numFmtId="0" fontId="17" fillId="0" borderId="10" xfId="0" applyFont="1" applyBorder="1" applyAlignment="1">
      <alignment horizontal="center" vertical="center"/>
      <protection locked="0"/>
    </xf>
    <xf numFmtId="0" fontId="17" fillId="0" borderId="17" xfId="0" applyFont="1" applyBorder="1" applyAlignment="1">
      <alignment horizontal="center" vertical="center"/>
      <protection locked="0"/>
    </xf>
    <xf numFmtId="49" fontId="22" fillId="2" borderId="4" xfId="0" applyNumberFormat="1" applyFont="1" applyFill="1" applyBorder="1" applyAlignment="1">
      <alignment horizontal="left" vertical="center" wrapText="1" indent="17"/>
      <protection locked="0"/>
    </xf>
    <xf numFmtId="49" fontId="22" fillId="2" borderId="5" xfId="0" applyNumberFormat="1" applyFont="1" applyFill="1" applyBorder="1" applyAlignment="1">
      <alignment horizontal="left" vertical="center" wrapText="1" indent="17"/>
      <protection locked="0"/>
    </xf>
    <xf numFmtId="49" fontId="23" fillId="2" borderId="11" xfId="0" applyNumberFormat="1" applyFont="1" applyFill="1" applyBorder="1" applyAlignment="1">
      <alignment horizontal="left" vertical="center" wrapText="1" indent="17"/>
      <protection locked="0"/>
    </xf>
    <xf numFmtId="49" fontId="23" fillId="2" borderId="0" xfId="0" applyNumberFormat="1" applyFont="1" applyFill="1" applyAlignment="1">
      <alignment horizontal="left" vertical="center" wrapText="1" indent="17"/>
      <protection locked="0"/>
    </xf>
    <xf numFmtId="49" fontId="23" fillId="2" borderId="7" xfId="0" applyNumberFormat="1" applyFont="1" applyFill="1" applyBorder="1" applyAlignment="1">
      <alignment horizontal="left" vertical="center" wrapText="1" indent="17"/>
      <protection locked="0"/>
    </xf>
    <xf numFmtId="49" fontId="23" fillId="2" borderId="8" xfId="0" applyNumberFormat="1" applyFont="1" applyFill="1" applyBorder="1" applyAlignment="1">
      <alignment horizontal="left" vertical="center" wrapText="1" indent="17"/>
      <protection locked="0"/>
    </xf>
    <xf numFmtId="49" fontId="21" fillId="4" borderId="16" xfId="0" applyNumberFormat="1" applyFont="1" applyFill="1" applyBorder="1" applyAlignment="1">
      <alignment horizontal="left" vertical="center" wrapText="1"/>
      <protection locked="0"/>
    </xf>
    <xf numFmtId="49" fontId="21" fillId="4" borderId="10" xfId="0" applyNumberFormat="1" applyFont="1" applyFill="1" applyBorder="1" applyAlignment="1">
      <alignment horizontal="left" vertical="center" wrapText="1"/>
      <protection locked="0"/>
    </xf>
    <xf numFmtId="49" fontId="21" fillId="4" borderId="18" xfId="0" applyNumberFormat="1" applyFont="1" applyFill="1" applyBorder="1" applyAlignment="1">
      <alignment horizontal="left" vertical="center" wrapText="1"/>
      <protection locked="0"/>
    </xf>
    <xf numFmtId="49" fontId="21" fillId="4" borderId="19" xfId="0" applyNumberFormat="1" applyFont="1" applyFill="1" applyBorder="1" applyAlignment="1">
      <alignment horizontal="left" vertical="center" wrapText="1"/>
      <protection locked="0"/>
    </xf>
  </cellXfs>
  <cellStyles count="2">
    <cellStyle name="Normal" xfId="0" builtinId="0"/>
    <cellStyle name="Normal 2 2" xfId="1" xr:uid="{EBAAA1F9-92B4-4A8D-9036-24D40944551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0C46F-ABA9-49FF-A786-83CB81798029}">
  <dimension ref="A1:A9"/>
  <sheetViews>
    <sheetView topLeftCell="A5" workbookViewId="0">
      <selection sqref="A1:M1"/>
    </sheetView>
    <sheetView topLeftCell="A5" workbookViewId="1">
      <selection activeCell="A8" sqref="A8"/>
    </sheetView>
  </sheetViews>
  <sheetFormatPr baseColWidth="10" defaultColWidth="11.5" defaultRowHeight="13.2" x14ac:dyDescent="0.25"/>
  <cols>
    <col min="1" max="1" width="121.5" style="4" customWidth="1"/>
    <col min="2" max="256" width="11.5" style="4"/>
    <col min="257" max="257" width="121.5" style="4" customWidth="1"/>
    <col min="258" max="512" width="11.5" style="4"/>
    <col min="513" max="513" width="121.5" style="4" customWidth="1"/>
    <col min="514" max="768" width="11.5" style="4"/>
    <col min="769" max="769" width="121.5" style="4" customWidth="1"/>
    <col min="770" max="1024" width="11.5" style="4"/>
    <col min="1025" max="1025" width="121.5" style="4" customWidth="1"/>
    <col min="1026" max="1280" width="11.5" style="4"/>
    <col min="1281" max="1281" width="121.5" style="4" customWidth="1"/>
    <col min="1282" max="1536" width="11.5" style="4"/>
    <col min="1537" max="1537" width="121.5" style="4" customWidth="1"/>
    <col min="1538" max="1792" width="11.5" style="4"/>
    <col min="1793" max="1793" width="121.5" style="4" customWidth="1"/>
    <col min="1794" max="2048" width="11.5" style="4"/>
    <col min="2049" max="2049" width="121.5" style="4" customWidth="1"/>
    <col min="2050" max="2304" width="11.5" style="4"/>
    <col min="2305" max="2305" width="121.5" style="4" customWidth="1"/>
    <col min="2306" max="2560" width="11.5" style="4"/>
    <col min="2561" max="2561" width="121.5" style="4" customWidth="1"/>
    <col min="2562" max="2816" width="11.5" style="4"/>
    <col min="2817" max="2817" width="121.5" style="4" customWidth="1"/>
    <col min="2818" max="3072" width="11.5" style="4"/>
    <col min="3073" max="3073" width="121.5" style="4" customWidth="1"/>
    <col min="3074" max="3328" width="11.5" style="4"/>
    <col min="3329" max="3329" width="121.5" style="4" customWidth="1"/>
    <col min="3330" max="3584" width="11.5" style="4"/>
    <col min="3585" max="3585" width="121.5" style="4" customWidth="1"/>
    <col min="3586" max="3840" width="11.5" style="4"/>
    <col min="3841" max="3841" width="121.5" style="4" customWidth="1"/>
    <col min="3842" max="4096" width="11.5" style="4"/>
    <col min="4097" max="4097" width="121.5" style="4" customWidth="1"/>
    <col min="4098" max="4352" width="11.5" style="4"/>
    <col min="4353" max="4353" width="121.5" style="4" customWidth="1"/>
    <col min="4354" max="4608" width="11.5" style="4"/>
    <col min="4609" max="4609" width="121.5" style="4" customWidth="1"/>
    <col min="4610" max="4864" width="11.5" style="4"/>
    <col min="4865" max="4865" width="121.5" style="4" customWidth="1"/>
    <col min="4866" max="5120" width="11.5" style="4"/>
    <col min="5121" max="5121" width="121.5" style="4" customWidth="1"/>
    <col min="5122" max="5376" width="11.5" style="4"/>
    <col min="5377" max="5377" width="121.5" style="4" customWidth="1"/>
    <col min="5378" max="5632" width="11.5" style="4"/>
    <col min="5633" max="5633" width="121.5" style="4" customWidth="1"/>
    <col min="5634" max="5888" width="11.5" style="4"/>
    <col min="5889" max="5889" width="121.5" style="4" customWidth="1"/>
    <col min="5890" max="6144" width="11.5" style="4"/>
    <col min="6145" max="6145" width="121.5" style="4" customWidth="1"/>
    <col min="6146" max="6400" width="11.5" style="4"/>
    <col min="6401" max="6401" width="121.5" style="4" customWidth="1"/>
    <col min="6402" max="6656" width="11.5" style="4"/>
    <col min="6657" max="6657" width="121.5" style="4" customWidth="1"/>
    <col min="6658" max="6912" width="11.5" style="4"/>
    <col min="6913" max="6913" width="121.5" style="4" customWidth="1"/>
    <col min="6914" max="7168" width="11.5" style="4"/>
    <col min="7169" max="7169" width="121.5" style="4" customWidth="1"/>
    <col min="7170" max="7424" width="11.5" style="4"/>
    <col min="7425" max="7425" width="121.5" style="4" customWidth="1"/>
    <col min="7426" max="7680" width="11.5" style="4"/>
    <col min="7681" max="7681" width="121.5" style="4" customWidth="1"/>
    <col min="7682" max="7936" width="11.5" style="4"/>
    <col min="7937" max="7937" width="121.5" style="4" customWidth="1"/>
    <col min="7938" max="8192" width="11.5" style="4"/>
    <col min="8193" max="8193" width="121.5" style="4" customWidth="1"/>
    <col min="8194" max="8448" width="11.5" style="4"/>
    <col min="8449" max="8449" width="121.5" style="4" customWidth="1"/>
    <col min="8450" max="8704" width="11.5" style="4"/>
    <col min="8705" max="8705" width="121.5" style="4" customWidth="1"/>
    <col min="8706" max="8960" width="11.5" style="4"/>
    <col min="8961" max="8961" width="121.5" style="4" customWidth="1"/>
    <col min="8962" max="9216" width="11.5" style="4"/>
    <col min="9217" max="9217" width="121.5" style="4" customWidth="1"/>
    <col min="9218" max="9472" width="11.5" style="4"/>
    <col min="9473" max="9473" width="121.5" style="4" customWidth="1"/>
    <col min="9474" max="9728" width="11.5" style="4"/>
    <col min="9729" max="9729" width="121.5" style="4" customWidth="1"/>
    <col min="9730" max="9984" width="11.5" style="4"/>
    <col min="9985" max="9985" width="121.5" style="4" customWidth="1"/>
    <col min="9986" max="10240" width="11.5" style="4"/>
    <col min="10241" max="10241" width="121.5" style="4" customWidth="1"/>
    <col min="10242" max="10496" width="11.5" style="4"/>
    <col min="10497" max="10497" width="121.5" style="4" customWidth="1"/>
    <col min="10498" max="10752" width="11.5" style="4"/>
    <col min="10753" max="10753" width="121.5" style="4" customWidth="1"/>
    <col min="10754" max="11008" width="11.5" style="4"/>
    <col min="11009" max="11009" width="121.5" style="4" customWidth="1"/>
    <col min="11010" max="11264" width="11.5" style="4"/>
    <col min="11265" max="11265" width="121.5" style="4" customWidth="1"/>
    <col min="11266" max="11520" width="11.5" style="4"/>
    <col min="11521" max="11521" width="121.5" style="4" customWidth="1"/>
    <col min="11522" max="11776" width="11.5" style="4"/>
    <col min="11777" max="11777" width="121.5" style="4" customWidth="1"/>
    <col min="11778" max="12032" width="11.5" style="4"/>
    <col min="12033" max="12033" width="121.5" style="4" customWidth="1"/>
    <col min="12034" max="12288" width="11.5" style="4"/>
    <col min="12289" max="12289" width="121.5" style="4" customWidth="1"/>
    <col min="12290" max="12544" width="11.5" style="4"/>
    <col min="12545" max="12545" width="121.5" style="4" customWidth="1"/>
    <col min="12546" max="12800" width="11.5" style="4"/>
    <col min="12801" max="12801" width="121.5" style="4" customWidth="1"/>
    <col min="12802" max="13056" width="11.5" style="4"/>
    <col min="13057" max="13057" width="121.5" style="4" customWidth="1"/>
    <col min="13058" max="13312" width="11.5" style="4"/>
    <col min="13313" max="13313" width="121.5" style="4" customWidth="1"/>
    <col min="13314" max="13568" width="11.5" style="4"/>
    <col min="13569" max="13569" width="121.5" style="4" customWidth="1"/>
    <col min="13570" max="13824" width="11.5" style="4"/>
    <col min="13825" max="13825" width="121.5" style="4" customWidth="1"/>
    <col min="13826" max="14080" width="11.5" style="4"/>
    <col min="14081" max="14081" width="121.5" style="4" customWidth="1"/>
    <col min="14082" max="14336" width="11.5" style="4"/>
    <col min="14337" max="14337" width="121.5" style="4" customWidth="1"/>
    <col min="14338" max="14592" width="11.5" style="4"/>
    <col min="14593" max="14593" width="121.5" style="4" customWidth="1"/>
    <col min="14594" max="14848" width="11.5" style="4"/>
    <col min="14849" max="14849" width="121.5" style="4" customWidth="1"/>
    <col min="14850" max="15104" width="11.5" style="4"/>
    <col min="15105" max="15105" width="121.5" style="4" customWidth="1"/>
    <col min="15106" max="15360" width="11.5" style="4"/>
    <col min="15361" max="15361" width="121.5" style="4" customWidth="1"/>
    <col min="15362" max="15616" width="11.5" style="4"/>
    <col min="15617" max="15617" width="121.5" style="4" customWidth="1"/>
    <col min="15618" max="15872" width="11.5" style="4"/>
    <col min="15873" max="15873" width="121.5" style="4" customWidth="1"/>
    <col min="15874" max="16128" width="11.5" style="4"/>
    <col min="16129" max="16129" width="121.5" style="4" customWidth="1"/>
    <col min="16130" max="16384" width="11.5" style="4"/>
  </cols>
  <sheetData>
    <row r="1" spans="1:1" ht="42" customHeight="1" x14ac:dyDescent="0.25">
      <c r="A1" s="3"/>
    </row>
    <row r="2" spans="1:1" ht="81" customHeight="1" x14ac:dyDescent="0.25">
      <c r="A2" s="5" t="s">
        <v>88</v>
      </c>
    </row>
    <row r="3" spans="1:1" ht="66" customHeight="1" x14ac:dyDescent="0.25">
      <c r="A3" s="6" t="s">
        <v>89</v>
      </c>
    </row>
    <row r="4" spans="1:1" ht="66" customHeight="1" x14ac:dyDescent="0.25">
      <c r="A4" s="6" t="s">
        <v>90</v>
      </c>
    </row>
    <row r="5" spans="1:1" ht="66" customHeight="1" x14ac:dyDescent="0.25">
      <c r="A5" s="7" t="s">
        <v>91</v>
      </c>
    </row>
    <row r="6" spans="1:1" ht="154.5" customHeight="1" x14ac:dyDescent="0.25">
      <c r="A6" s="6" t="s">
        <v>92</v>
      </c>
    </row>
    <row r="7" spans="1:1" ht="81" customHeight="1" x14ac:dyDescent="0.25">
      <c r="A7" s="6" t="s">
        <v>93</v>
      </c>
    </row>
    <row r="8" spans="1:1" ht="28.5" customHeight="1" x14ac:dyDescent="0.25">
      <c r="A8" s="6" t="s">
        <v>94</v>
      </c>
    </row>
    <row r="9" spans="1:1" ht="16.2" thickBot="1" x14ac:dyDescent="0.3">
      <c r="A9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2A8A2-6CF0-43F2-B8AD-B38622B99191}">
  <dimension ref="A1:O60"/>
  <sheetViews>
    <sheetView showZeros="0" tabSelected="1" zoomScaleNormal="100" workbookViewId="0">
      <pane ySplit="3" topLeftCell="A40" activePane="bottomLeft" state="frozen"/>
      <selection sqref="A1:M1"/>
      <selection pane="bottomLeft" activeCell="P53" sqref="P53"/>
    </sheetView>
    <sheetView tabSelected="1" topLeftCell="A38" workbookViewId="1">
      <selection activeCell="P10" sqref="P10"/>
    </sheetView>
  </sheetViews>
  <sheetFormatPr baseColWidth="10" defaultColWidth="10" defaultRowHeight="15" customHeight="1" x14ac:dyDescent="0.2"/>
  <cols>
    <col min="1" max="1" width="15.125" customWidth="1"/>
    <col min="2" max="2" width="0" hidden="1" customWidth="1"/>
    <col min="3" max="3" width="52.375" customWidth="1"/>
    <col min="4" max="4" width="7" customWidth="1"/>
    <col min="5" max="5" width="9.875" style="16" customWidth="1"/>
    <col min="6" max="6" width="10.875" customWidth="1"/>
    <col min="7" max="7" width="10.875" hidden="1" customWidth="1"/>
    <col min="8" max="8" width="13" customWidth="1"/>
    <col min="9" max="11" width="0" hidden="1" customWidth="1"/>
    <col min="12" max="12" width="16.5" customWidth="1"/>
    <col min="13" max="13" width="0" hidden="1" customWidth="1"/>
  </cols>
  <sheetData>
    <row r="1" spans="1:13" ht="40.5" customHeight="1" x14ac:dyDescent="0.2">
      <c r="A1" s="65" t="s">
        <v>96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9"/>
      <c r="M1" s="9"/>
    </row>
    <row r="2" spans="1:13" ht="10.5" customHeight="1" x14ac:dyDescent="0.2">
      <c r="A2" s="60"/>
      <c r="B2" s="61"/>
      <c r="C2" s="61"/>
      <c r="D2" s="61"/>
      <c r="E2" s="61"/>
      <c r="F2" s="61"/>
      <c r="G2" s="61"/>
      <c r="H2" s="61"/>
      <c r="I2" s="61"/>
      <c r="J2" s="61"/>
      <c r="K2" s="61"/>
      <c r="L2" s="62"/>
      <c r="M2" s="10" t="s">
        <v>0</v>
      </c>
    </row>
    <row r="3" spans="1:13" ht="40.5" customHeight="1" x14ac:dyDescent="0.2">
      <c r="A3" s="42"/>
      <c r="B3" s="43"/>
      <c r="C3" s="44" t="s">
        <v>1</v>
      </c>
      <c r="D3" s="43" t="s">
        <v>2</v>
      </c>
      <c r="E3" s="45" t="s">
        <v>95</v>
      </c>
      <c r="F3" s="46" t="s">
        <v>3</v>
      </c>
      <c r="G3" s="43" t="s">
        <v>4</v>
      </c>
      <c r="H3" s="43" t="s">
        <v>5</v>
      </c>
      <c r="I3" s="47"/>
      <c r="J3" s="47"/>
      <c r="K3" s="47"/>
      <c r="L3" s="48" t="s">
        <v>6</v>
      </c>
      <c r="M3" s="11"/>
    </row>
    <row r="4" spans="1:13" ht="46.5" customHeight="1" x14ac:dyDescent="0.2">
      <c r="A4" s="49" t="s">
        <v>15</v>
      </c>
      <c r="B4" s="19"/>
      <c r="C4" s="20" t="s">
        <v>16</v>
      </c>
      <c r="D4" s="66"/>
      <c r="E4" s="66"/>
      <c r="F4" s="66"/>
      <c r="G4" s="66"/>
      <c r="H4" s="66"/>
      <c r="I4" s="66"/>
      <c r="J4" s="66"/>
      <c r="K4" s="66"/>
      <c r="L4" s="67"/>
      <c r="M4" s="17"/>
    </row>
    <row r="5" spans="1:13" ht="44.25" customHeight="1" x14ac:dyDescent="0.2">
      <c r="A5" s="50" t="s">
        <v>17</v>
      </c>
      <c r="B5" s="21"/>
      <c r="C5" s="22" t="s">
        <v>7</v>
      </c>
      <c r="D5" s="66"/>
      <c r="E5" s="66"/>
      <c r="F5" s="66"/>
      <c r="G5" s="66"/>
      <c r="H5" s="66"/>
      <c r="I5" s="66"/>
      <c r="J5" s="66"/>
      <c r="K5" s="66"/>
      <c r="L5" s="67"/>
      <c r="M5" s="17"/>
    </row>
    <row r="6" spans="1:13" ht="18.75" customHeight="1" x14ac:dyDescent="0.2">
      <c r="A6" s="51" t="s">
        <v>18</v>
      </c>
      <c r="B6" s="23"/>
      <c r="C6" s="24" t="s">
        <v>19</v>
      </c>
      <c r="D6" s="66"/>
      <c r="E6" s="66"/>
      <c r="F6" s="66"/>
      <c r="G6" s="66"/>
      <c r="H6" s="66"/>
      <c r="I6" s="66"/>
      <c r="J6" s="66"/>
      <c r="K6" s="66"/>
      <c r="L6" s="67"/>
      <c r="M6" s="17"/>
    </row>
    <row r="7" spans="1:13" ht="35.25" customHeight="1" x14ac:dyDescent="0.2">
      <c r="A7" s="52" t="s">
        <v>20</v>
      </c>
      <c r="B7" s="25"/>
      <c r="C7" s="26" t="s">
        <v>21</v>
      </c>
      <c r="D7" s="27" t="s">
        <v>11</v>
      </c>
      <c r="E7" s="28">
        <v>2.63</v>
      </c>
      <c r="F7" s="29"/>
      <c r="G7" s="29">
        <v>2</v>
      </c>
      <c r="H7" s="30"/>
      <c r="I7" s="31"/>
      <c r="J7" s="30"/>
      <c r="K7" s="30"/>
      <c r="L7" s="53">
        <f>IF(ISNUMBER($J7),IF(ISNUMBER($F7),ROUND($J7*$F7,2),ROUND($J7*$E7,2)),IF(ISNUMBER($F7),ROUND($H7*$F7,2),ROUND($H7*$E7,2)))</f>
        <v>0</v>
      </c>
      <c r="M7" s="17"/>
    </row>
    <row r="8" spans="1:13" ht="35.25" customHeight="1" x14ac:dyDescent="0.2">
      <c r="A8" s="52" t="s">
        <v>22</v>
      </c>
      <c r="B8" s="25"/>
      <c r="C8" s="26" t="s">
        <v>23</v>
      </c>
      <c r="D8" s="27" t="s">
        <v>11</v>
      </c>
      <c r="E8" s="28">
        <v>1.171</v>
      </c>
      <c r="F8" s="29"/>
      <c r="G8" s="29">
        <v>2</v>
      </c>
      <c r="H8" s="30"/>
      <c r="I8" s="31"/>
      <c r="J8" s="30"/>
      <c r="K8" s="30"/>
      <c r="L8" s="53">
        <f t="shared" ref="L8:L26" si="0">IF(ISNUMBER($J8),IF(ISNUMBER($F8),ROUND($J8*$F8,2),ROUND($J8*$E8,2)),IF(ISNUMBER($F8),ROUND($H8*$F8,2),ROUND($H8*$E8,2)))</f>
        <v>0</v>
      </c>
      <c r="M8" s="17"/>
    </row>
    <row r="9" spans="1:13" ht="24.75" customHeight="1" x14ac:dyDescent="0.2">
      <c r="A9" s="52" t="s">
        <v>24</v>
      </c>
      <c r="B9" s="25"/>
      <c r="C9" s="26" t="s">
        <v>25</v>
      </c>
      <c r="D9" s="27" t="s">
        <v>11</v>
      </c>
      <c r="E9" s="28">
        <v>3.698</v>
      </c>
      <c r="F9" s="29"/>
      <c r="G9" s="29">
        <v>2</v>
      </c>
      <c r="H9" s="30"/>
      <c r="I9" s="31"/>
      <c r="J9" s="30"/>
      <c r="K9" s="30"/>
      <c r="L9" s="53">
        <f t="shared" si="0"/>
        <v>0</v>
      </c>
      <c r="M9" s="17"/>
    </row>
    <row r="10" spans="1:13" ht="20.25" customHeight="1" x14ac:dyDescent="0.2">
      <c r="A10" s="52" t="s">
        <v>26</v>
      </c>
      <c r="B10" s="25"/>
      <c r="C10" s="26" t="s">
        <v>27</v>
      </c>
      <c r="D10" s="27" t="s">
        <v>8</v>
      </c>
      <c r="E10" s="32">
        <v>12</v>
      </c>
      <c r="F10" s="29"/>
      <c r="G10" s="29">
        <v>2</v>
      </c>
      <c r="H10" s="30"/>
      <c r="I10" s="31"/>
      <c r="J10" s="30"/>
      <c r="K10" s="30"/>
      <c r="L10" s="53">
        <f>IF(ISNUMBER($J10),IF(ISNUMBER($F10),ROUND($J10*$F10,2),ROUND($J10*$E10,2)),IF(ISNUMBER($F10),ROUND($H10*$F10,2),ROUND($H10*$E10,2)))</f>
        <v>0</v>
      </c>
      <c r="M10" s="17"/>
    </row>
    <row r="11" spans="1:13" ht="20.25" customHeight="1" x14ac:dyDescent="0.2">
      <c r="A11" s="52" t="s">
        <v>28</v>
      </c>
      <c r="B11" s="25"/>
      <c r="C11" s="26" t="s">
        <v>29</v>
      </c>
      <c r="D11" s="27" t="s">
        <v>8</v>
      </c>
      <c r="E11" s="32">
        <v>16</v>
      </c>
      <c r="F11" s="29"/>
      <c r="G11" s="29">
        <v>2</v>
      </c>
      <c r="H11" s="30"/>
      <c r="I11" s="31"/>
      <c r="J11" s="30"/>
      <c r="K11" s="30"/>
      <c r="L11" s="53">
        <f t="shared" si="0"/>
        <v>0</v>
      </c>
      <c r="M11" s="17"/>
    </row>
    <row r="12" spans="1:13" ht="20.25" customHeight="1" x14ac:dyDescent="0.2">
      <c r="A12" s="52" t="s">
        <v>30</v>
      </c>
      <c r="B12" s="25"/>
      <c r="C12" s="26" t="s">
        <v>31</v>
      </c>
      <c r="D12" s="27" t="s">
        <v>8</v>
      </c>
      <c r="E12" s="32">
        <v>2</v>
      </c>
      <c r="F12" s="29"/>
      <c r="G12" s="29">
        <v>2</v>
      </c>
      <c r="H12" s="30"/>
      <c r="I12" s="31"/>
      <c r="J12" s="30"/>
      <c r="K12" s="30"/>
      <c r="L12" s="53">
        <f t="shared" si="0"/>
        <v>0</v>
      </c>
      <c r="M12" s="17"/>
    </row>
    <row r="13" spans="1:13" ht="24.75" customHeight="1" x14ac:dyDescent="0.2">
      <c r="A13" s="52" t="s">
        <v>32</v>
      </c>
      <c r="B13" s="25"/>
      <c r="C13" s="26" t="s">
        <v>33</v>
      </c>
      <c r="D13" s="27" t="s">
        <v>9</v>
      </c>
      <c r="E13" s="32">
        <v>1</v>
      </c>
      <c r="F13" s="29"/>
      <c r="G13" s="29">
        <v>2</v>
      </c>
      <c r="H13" s="30"/>
      <c r="I13" s="31"/>
      <c r="J13" s="30"/>
      <c r="K13" s="30"/>
      <c r="L13" s="53">
        <f t="shared" si="0"/>
        <v>0</v>
      </c>
      <c r="M13" s="17"/>
    </row>
    <row r="14" spans="1:13" ht="15" customHeight="1" x14ac:dyDescent="0.2">
      <c r="A14" s="63" t="s">
        <v>34</v>
      </c>
      <c r="B14" s="64"/>
      <c r="C14" s="64"/>
      <c r="D14" s="64"/>
      <c r="E14" s="64"/>
      <c r="F14" s="64"/>
      <c r="G14" s="64"/>
      <c r="H14" s="64"/>
      <c r="I14" s="18"/>
      <c r="J14" s="18"/>
      <c r="K14" s="18"/>
      <c r="L14" s="54">
        <f>SUM(L$7:L$13)</f>
        <v>0</v>
      </c>
      <c r="M14" s="12"/>
    </row>
    <row r="15" spans="1:13" ht="18.75" customHeight="1" x14ac:dyDescent="0.2">
      <c r="A15" s="51" t="s">
        <v>35</v>
      </c>
      <c r="B15" s="23"/>
      <c r="C15" s="24" t="s">
        <v>36</v>
      </c>
      <c r="D15" s="66"/>
      <c r="E15" s="66"/>
      <c r="F15" s="66"/>
      <c r="G15" s="66"/>
      <c r="H15" s="66"/>
      <c r="I15" s="66"/>
      <c r="J15" s="66"/>
      <c r="K15" s="66"/>
      <c r="L15" s="67"/>
      <c r="M15" s="17"/>
    </row>
    <row r="16" spans="1:13" ht="24.75" customHeight="1" x14ac:dyDescent="0.2">
      <c r="A16" s="52" t="s">
        <v>37</v>
      </c>
      <c r="B16" s="25"/>
      <c r="C16" s="26" t="s">
        <v>38</v>
      </c>
      <c r="D16" s="66"/>
      <c r="E16" s="66"/>
      <c r="F16" s="66"/>
      <c r="G16" s="66"/>
      <c r="H16" s="66"/>
      <c r="I16" s="66"/>
      <c r="J16" s="66"/>
      <c r="K16" s="66"/>
      <c r="L16" s="67"/>
      <c r="M16" s="17"/>
    </row>
    <row r="17" spans="1:13" ht="21" customHeight="1" x14ac:dyDescent="0.2">
      <c r="A17" s="52" t="s">
        <v>39</v>
      </c>
      <c r="B17" s="25"/>
      <c r="C17" s="33" t="s">
        <v>40</v>
      </c>
      <c r="D17" s="66"/>
      <c r="E17" s="66"/>
      <c r="F17" s="66"/>
      <c r="G17" s="66"/>
      <c r="H17" s="66"/>
      <c r="I17" s="66"/>
      <c r="J17" s="66"/>
      <c r="K17" s="66"/>
      <c r="L17" s="67"/>
      <c r="M17" s="17"/>
    </row>
    <row r="18" spans="1:13" ht="35.25" customHeight="1" x14ac:dyDescent="0.2">
      <c r="A18" s="52" t="s">
        <v>41</v>
      </c>
      <c r="B18" s="25"/>
      <c r="C18" s="34" t="s">
        <v>42</v>
      </c>
      <c r="D18" s="27" t="s">
        <v>10</v>
      </c>
      <c r="E18" s="35">
        <v>34</v>
      </c>
      <c r="F18" s="29"/>
      <c r="G18" s="29">
        <v>2</v>
      </c>
      <c r="H18" s="30"/>
      <c r="I18" s="31"/>
      <c r="J18" s="30"/>
      <c r="K18" s="30"/>
      <c r="L18" s="53">
        <f t="shared" si="0"/>
        <v>0</v>
      </c>
      <c r="M18" s="17"/>
    </row>
    <row r="19" spans="1:13" ht="24.75" customHeight="1" x14ac:dyDescent="0.2">
      <c r="A19" s="52" t="s">
        <v>43</v>
      </c>
      <c r="B19" s="25"/>
      <c r="C19" s="34" t="s">
        <v>44</v>
      </c>
      <c r="D19" s="27" t="s">
        <v>10</v>
      </c>
      <c r="E19" s="35">
        <v>38.5</v>
      </c>
      <c r="F19" s="29"/>
      <c r="G19" s="29">
        <v>2</v>
      </c>
      <c r="H19" s="30"/>
      <c r="I19" s="31"/>
      <c r="J19" s="30"/>
      <c r="K19" s="30"/>
      <c r="L19" s="53">
        <f t="shared" si="0"/>
        <v>0</v>
      </c>
      <c r="M19" s="17"/>
    </row>
    <row r="20" spans="1:13" ht="15" customHeight="1" x14ac:dyDescent="0.2">
      <c r="A20" s="52" t="s">
        <v>45</v>
      </c>
      <c r="B20" s="25"/>
      <c r="C20" s="34" t="s">
        <v>46</v>
      </c>
      <c r="D20" s="27" t="s">
        <v>8</v>
      </c>
      <c r="E20" s="32">
        <v>5</v>
      </c>
      <c r="F20" s="29"/>
      <c r="G20" s="29">
        <v>2</v>
      </c>
      <c r="H20" s="30"/>
      <c r="I20" s="31"/>
      <c r="J20" s="30"/>
      <c r="K20" s="30"/>
      <c r="L20" s="53">
        <f t="shared" si="0"/>
        <v>0</v>
      </c>
      <c r="M20" s="17"/>
    </row>
    <row r="21" spans="1:13" ht="15" customHeight="1" x14ac:dyDescent="0.2">
      <c r="A21" s="52" t="s">
        <v>47</v>
      </c>
      <c r="B21" s="25"/>
      <c r="C21" s="34" t="s">
        <v>48</v>
      </c>
      <c r="D21" s="27" t="s">
        <v>10</v>
      </c>
      <c r="E21" s="35">
        <v>79.7</v>
      </c>
      <c r="F21" s="29"/>
      <c r="G21" s="29">
        <v>2</v>
      </c>
      <c r="H21" s="30"/>
      <c r="I21" s="31"/>
      <c r="J21" s="30"/>
      <c r="K21" s="30"/>
      <c r="L21" s="53">
        <f t="shared" si="0"/>
        <v>0</v>
      </c>
      <c r="M21" s="17"/>
    </row>
    <row r="22" spans="1:13" ht="15" hidden="1" customHeight="1" x14ac:dyDescent="0.2">
      <c r="A22" s="63" t="s">
        <v>49</v>
      </c>
      <c r="B22" s="64"/>
      <c r="C22" s="64"/>
      <c r="D22" s="64"/>
      <c r="E22" s="64"/>
      <c r="F22" s="64"/>
      <c r="G22" s="64"/>
      <c r="H22" s="64"/>
      <c r="I22" s="18"/>
      <c r="J22" s="18"/>
      <c r="K22" s="18"/>
      <c r="L22" s="53">
        <f t="shared" si="0"/>
        <v>0</v>
      </c>
      <c r="M22" s="12"/>
    </row>
    <row r="23" spans="1:13" ht="21" customHeight="1" x14ac:dyDescent="0.2">
      <c r="A23" s="52" t="s">
        <v>50</v>
      </c>
      <c r="B23" s="25"/>
      <c r="C23" s="33" t="s">
        <v>51</v>
      </c>
      <c r="D23" s="66"/>
      <c r="E23" s="66"/>
      <c r="F23" s="66"/>
      <c r="G23" s="66"/>
      <c r="H23" s="66"/>
      <c r="I23" s="66"/>
      <c r="J23" s="66"/>
      <c r="K23" s="66"/>
      <c r="L23" s="67"/>
      <c r="M23" s="17"/>
    </row>
    <row r="24" spans="1:13" ht="24.75" customHeight="1" x14ac:dyDescent="0.2">
      <c r="A24" s="52" t="s">
        <v>52</v>
      </c>
      <c r="B24" s="25"/>
      <c r="C24" s="34" t="s">
        <v>53</v>
      </c>
      <c r="D24" s="27" t="s">
        <v>10</v>
      </c>
      <c r="E24" s="35">
        <v>24</v>
      </c>
      <c r="F24" s="29"/>
      <c r="G24" s="29">
        <v>2</v>
      </c>
      <c r="H24" s="30"/>
      <c r="I24" s="31"/>
      <c r="J24" s="30"/>
      <c r="K24" s="30"/>
      <c r="L24" s="53">
        <f t="shared" si="0"/>
        <v>0</v>
      </c>
      <c r="M24" s="17"/>
    </row>
    <row r="25" spans="1:13" ht="15" customHeight="1" x14ac:dyDescent="0.2">
      <c r="A25" s="52" t="s">
        <v>54</v>
      </c>
      <c r="B25" s="25"/>
      <c r="C25" s="34" t="s">
        <v>46</v>
      </c>
      <c r="D25" s="27" t="s">
        <v>8</v>
      </c>
      <c r="E25" s="32">
        <v>6</v>
      </c>
      <c r="F25" s="29"/>
      <c r="G25" s="29">
        <v>2</v>
      </c>
      <c r="H25" s="30"/>
      <c r="I25" s="31"/>
      <c r="J25" s="30"/>
      <c r="K25" s="30"/>
      <c r="L25" s="53">
        <f t="shared" si="0"/>
        <v>0</v>
      </c>
      <c r="M25" s="17"/>
    </row>
    <row r="26" spans="1:13" ht="15" customHeight="1" x14ac:dyDescent="0.2">
      <c r="A26" s="52" t="s">
        <v>55</v>
      </c>
      <c r="B26" s="25"/>
      <c r="C26" s="34" t="s">
        <v>48</v>
      </c>
      <c r="D26" s="27" t="s">
        <v>10</v>
      </c>
      <c r="E26" s="35">
        <v>301</v>
      </c>
      <c r="F26" s="29"/>
      <c r="G26" s="29">
        <v>2</v>
      </c>
      <c r="H26" s="30"/>
      <c r="I26" s="31"/>
      <c r="J26" s="30"/>
      <c r="K26" s="30"/>
      <c r="L26" s="53">
        <f t="shared" si="0"/>
        <v>0</v>
      </c>
      <c r="M26" s="17"/>
    </row>
    <row r="27" spans="1:13" ht="15" hidden="1" customHeight="1" x14ac:dyDescent="0.2">
      <c r="A27" s="63" t="s">
        <v>56</v>
      </c>
      <c r="B27" s="64"/>
      <c r="C27" s="64"/>
      <c r="D27" s="64"/>
      <c r="E27" s="64"/>
      <c r="F27" s="64"/>
      <c r="G27" s="64"/>
      <c r="H27" s="64"/>
      <c r="I27" s="18"/>
      <c r="J27" s="18"/>
      <c r="K27" s="18"/>
      <c r="L27" s="54">
        <f>SUM(L$24:L$26)</f>
        <v>0</v>
      </c>
      <c r="M27" s="12"/>
    </row>
    <row r="28" spans="1:13" ht="15" hidden="1" customHeight="1" x14ac:dyDescent="0.2">
      <c r="A28" s="63" t="s">
        <v>57</v>
      </c>
      <c r="B28" s="64"/>
      <c r="C28" s="64"/>
      <c r="D28" s="64"/>
      <c r="E28" s="64"/>
      <c r="F28" s="64"/>
      <c r="G28" s="64"/>
      <c r="H28" s="64"/>
      <c r="I28" s="18"/>
      <c r="J28" s="18"/>
      <c r="K28" s="18"/>
      <c r="L28" s="54">
        <f t="shared" ref="L28:L29" si="1">SUM(L$18:L$21)+SUM(L$24:L$26)</f>
        <v>0</v>
      </c>
      <c r="M28" s="12"/>
    </row>
    <row r="29" spans="1:13" ht="15" customHeight="1" x14ac:dyDescent="0.2">
      <c r="A29" s="63" t="s">
        <v>58</v>
      </c>
      <c r="B29" s="64"/>
      <c r="C29" s="64"/>
      <c r="D29" s="64"/>
      <c r="E29" s="64"/>
      <c r="F29" s="64"/>
      <c r="G29" s="64"/>
      <c r="H29" s="64"/>
      <c r="I29" s="18"/>
      <c r="J29" s="18"/>
      <c r="K29" s="18"/>
      <c r="L29" s="54">
        <f t="shared" si="1"/>
        <v>0</v>
      </c>
      <c r="M29" s="12"/>
    </row>
    <row r="30" spans="1:13" ht="26.25" customHeight="1" x14ac:dyDescent="0.2">
      <c r="A30" s="74" t="s">
        <v>12</v>
      </c>
      <c r="B30" s="75"/>
      <c r="C30" s="75"/>
      <c r="D30" s="75"/>
      <c r="E30" s="75"/>
      <c r="F30" s="75"/>
      <c r="G30" s="75"/>
      <c r="H30" s="75"/>
      <c r="I30" s="18"/>
      <c r="J30" s="18"/>
      <c r="K30" s="18"/>
      <c r="L30" s="55">
        <f>SUM(L$7:L$13)+SUM(L$18:L$21)+SUM(L$24:L$26)</f>
        <v>0</v>
      </c>
      <c r="M30" s="13"/>
    </row>
    <row r="31" spans="1:13" ht="44.25" customHeight="1" x14ac:dyDescent="0.2">
      <c r="A31" s="50" t="s">
        <v>59</v>
      </c>
      <c r="B31" s="21"/>
      <c r="C31" s="22" t="s">
        <v>13</v>
      </c>
      <c r="D31" s="66"/>
      <c r="E31" s="66"/>
      <c r="F31" s="66"/>
      <c r="G31" s="66"/>
      <c r="H31" s="66"/>
      <c r="I31" s="66"/>
      <c r="J31" s="66"/>
      <c r="K31" s="66"/>
      <c r="L31" s="67"/>
      <c r="M31" s="17"/>
    </row>
    <row r="32" spans="1:13" ht="18.75" customHeight="1" x14ac:dyDescent="0.2">
      <c r="A32" s="51" t="s">
        <v>60</v>
      </c>
      <c r="B32" s="23"/>
      <c r="C32" s="24" t="s">
        <v>19</v>
      </c>
      <c r="D32" s="66"/>
      <c r="E32" s="66"/>
      <c r="F32" s="66"/>
      <c r="G32" s="66"/>
      <c r="H32" s="66"/>
      <c r="I32" s="66"/>
      <c r="J32" s="66"/>
      <c r="K32" s="66"/>
      <c r="L32" s="67"/>
      <c r="M32" s="17"/>
    </row>
    <row r="33" spans="1:13" ht="35.25" customHeight="1" x14ac:dyDescent="0.2">
      <c r="A33" s="52" t="s">
        <v>61</v>
      </c>
      <c r="B33" s="25"/>
      <c r="C33" s="26" t="s">
        <v>21</v>
      </c>
      <c r="D33" s="27" t="s">
        <v>11</v>
      </c>
      <c r="E33" s="28">
        <v>1.659</v>
      </c>
      <c r="F33" s="29"/>
      <c r="G33" s="29">
        <v>2</v>
      </c>
      <c r="H33" s="30"/>
      <c r="I33" s="31"/>
      <c r="J33" s="30"/>
      <c r="K33" s="30"/>
      <c r="L33" s="53">
        <f t="shared" ref="L33:L47" si="2">IF(ISNUMBER($J33),IF(ISNUMBER($F33),ROUND($J33*$F33,2),ROUND($J33*$E33,2)),IF(ISNUMBER($F33),ROUND($H33*$F33,2),ROUND($H33*$E33,2)))</f>
        <v>0</v>
      </c>
      <c r="M33" s="17"/>
    </row>
    <row r="34" spans="1:13" ht="35.25" customHeight="1" x14ac:dyDescent="0.2">
      <c r="A34" s="52" t="s">
        <v>62</v>
      </c>
      <c r="B34" s="25"/>
      <c r="C34" s="26" t="s">
        <v>23</v>
      </c>
      <c r="D34" s="27" t="s">
        <v>11</v>
      </c>
      <c r="E34" s="28">
        <v>1.921</v>
      </c>
      <c r="F34" s="29"/>
      <c r="G34" s="29">
        <v>2</v>
      </c>
      <c r="H34" s="30"/>
      <c r="I34" s="31"/>
      <c r="J34" s="30"/>
      <c r="K34" s="30"/>
      <c r="L34" s="53">
        <f t="shared" si="2"/>
        <v>0</v>
      </c>
      <c r="M34" s="17"/>
    </row>
    <row r="35" spans="1:13" ht="20.25" customHeight="1" x14ac:dyDescent="0.2">
      <c r="A35" s="52" t="s">
        <v>63</v>
      </c>
      <c r="B35" s="25"/>
      <c r="C35" s="26" t="s">
        <v>64</v>
      </c>
      <c r="D35" s="27" t="s">
        <v>8</v>
      </c>
      <c r="E35" s="32">
        <v>6</v>
      </c>
      <c r="F35" s="29"/>
      <c r="G35" s="29">
        <v>2</v>
      </c>
      <c r="H35" s="30"/>
      <c r="I35" s="31"/>
      <c r="J35" s="30"/>
      <c r="K35" s="30"/>
      <c r="L35" s="53">
        <f t="shared" si="2"/>
        <v>0</v>
      </c>
      <c r="M35" s="17"/>
    </row>
    <row r="36" spans="1:13" ht="20.25" customHeight="1" x14ac:dyDescent="0.2">
      <c r="A36" s="52" t="s">
        <v>65</v>
      </c>
      <c r="B36" s="25"/>
      <c r="C36" s="26" t="s">
        <v>27</v>
      </c>
      <c r="D36" s="27" t="s">
        <v>8</v>
      </c>
      <c r="E36" s="32">
        <v>10</v>
      </c>
      <c r="F36" s="29"/>
      <c r="G36" s="29">
        <v>2</v>
      </c>
      <c r="H36" s="30"/>
      <c r="I36" s="31"/>
      <c r="J36" s="30"/>
      <c r="K36" s="30"/>
      <c r="L36" s="53">
        <f t="shared" si="2"/>
        <v>0</v>
      </c>
      <c r="M36" s="17"/>
    </row>
    <row r="37" spans="1:13" ht="20.25" customHeight="1" x14ac:dyDescent="0.2">
      <c r="A37" s="52" t="s">
        <v>66</v>
      </c>
      <c r="B37" s="25"/>
      <c r="C37" s="26" t="s">
        <v>29</v>
      </c>
      <c r="D37" s="27" t="s">
        <v>8</v>
      </c>
      <c r="E37" s="32">
        <v>16</v>
      </c>
      <c r="F37" s="29"/>
      <c r="G37" s="29">
        <v>2</v>
      </c>
      <c r="H37" s="30"/>
      <c r="I37" s="31"/>
      <c r="J37" s="30"/>
      <c r="K37" s="30"/>
      <c r="L37" s="53">
        <f t="shared" si="2"/>
        <v>0</v>
      </c>
      <c r="M37" s="17"/>
    </row>
    <row r="38" spans="1:13" ht="24.75" customHeight="1" x14ac:dyDescent="0.2">
      <c r="A38" s="52" t="s">
        <v>67</v>
      </c>
      <c r="B38" s="25"/>
      <c r="C38" s="26" t="s">
        <v>68</v>
      </c>
      <c r="D38" s="27" t="s">
        <v>8</v>
      </c>
      <c r="E38" s="32">
        <v>2</v>
      </c>
      <c r="F38" s="29"/>
      <c r="G38" s="29">
        <v>2</v>
      </c>
      <c r="H38" s="30"/>
      <c r="I38" s="31"/>
      <c r="J38" s="30"/>
      <c r="K38" s="30"/>
      <c r="L38" s="53">
        <f t="shared" si="2"/>
        <v>0</v>
      </c>
      <c r="M38" s="17"/>
    </row>
    <row r="39" spans="1:13" ht="20.25" customHeight="1" x14ac:dyDescent="0.2">
      <c r="A39" s="52" t="s">
        <v>69</v>
      </c>
      <c r="B39" s="25"/>
      <c r="C39" s="26" t="s">
        <v>70</v>
      </c>
      <c r="D39" s="27" t="s">
        <v>8</v>
      </c>
      <c r="E39" s="32">
        <v>4</v>
      </c>
      <c r="F39" s="29"/>
      <c r="G39" s="29">
        <v>2</v>
      </c>
      <c r="H39" s="30"/>
      <c r="I39" s="31"/>
      <c r="J39" s="30"/>
      <c r="K39" s="30"/>
      <c r="L39" s="53">
        <f t="shared" si="2"/>
        <v>0</v>
      </c>
      <c r="M39" s="17"/>
    </row>
    <row r="40" spans="1:13" ht="20.25" customHeight="1" x14ac:dyDescent="0.2">
      <c r="A40" s="52" t="s">
        <v>71</v>
      </c>
      <c r="B40" s="25"/>
      <c r="C40" s="26" t="s">
        <v>72</v>
      </c>
      <c r="D40" s="27" t="s">
        <v>10</v>
      </c>
      <c r="E40" s="35">
        <v>23</v>
      </c>
      <c r="F40" s="29"/>
      <c r="G40" s="29">
        <v>2</v>
      </c>
      <c r="H40" s="30"/>
      <c r="I40" s="31"/>
      <c r="J40" s="30"/>
      <c r="K40" s="30"/>
      <c r="L40" s="53">
        <f t="shared" si="2"/>
        <v>0</v>
      </c>
      <c r="M40" s="17"/>
    </row>
    <row r="41" spans="1:13" ht="24.75" customHeight="1" x14ac:dyDescent="0.2">
      <c r="A41" s="52" t="s">
        <v>73</v>
      </c>
      <c r="B41" s="25"/>
      <c r="C41" s="26" t="s">
        <v>33</v>
      </c>
      <c r="D41" s="27" t="s">
        <v>9</v>
      </c>
      <c r="E41" s="32">
        <v>1</v>
      </c>
      <c r="F41" s="29"/>
      <c r="G41" s="29">
        <v>2</v>
      </c>
      <c r="H41" s="30"/>
      <c r="I41" s="31"/>
      <c r="J41" s="30"/>
      <c r="K41" s="30"/>
      <c r="L41" s="53">
        <f t="shared" si="2"/>
        <v>0</v>
      </c>
      <c r="M41" s="17"/>
    </row>
    <row r="42" spans="1:13" ht="15" customHeight="1" x14ac:dyDescent="0.2">
      <c r="A42" s="63" t="s">
        <v>34</v>
      </c>
      <c r="B42" s="64"/>
      <c r="C42" s="64"/>
      <c r="D42" s="64"/>
      <c r="E42" s="64"/>
      <c r="F42" s="64"/>
      <c r="G42" s="64"/>
      <c r="H42" s="64"/>
      <c r="I42" s="18"/>
      <c r="J42" s="18"/>
      <c r="K42" s="18"/>
      <c r="L42" s="54">
        <f>SUM(L$33:L$41)</f>
        <v>0</v>
      </c>
      <c r="M42" s="12"/>
    </row>
    <row r="43" spans="1:13" ht="18.75" customHeight="1" x14ac:dyDescent="0.2">
      <c r="A43" s="51" t="s">
        <v>74</v>
      </c>
      <c r="B43" s="23"/>
      <c r="C43" s="24" t="s">
        <v>36</v>
      </c>
      <c r="D43" s="66"/>
      <c r="E43" s="66"/>
      <c r="F43" s="66"/>
      <c r="G43" s="66"/>
      <c r="H43" s="66"/>
      <c r="I43" s="66"/>
      <c r="J43" s="66"/>
      <c r="K43" s="66"/>
      <c r="L43" s="67"/>
      <c r="M43" s="17"/>
    </row>
    <row r="44" spans="1:13" ht="24.75" customHeight="1" x14ac:dyDescent="0.2">
      <c r="A44" s="52" t="s">
        <v>75</v>
      </c>
      <c r="B44" s="25"/>
      <c r="C44" s="26" t="s">
        <v>76</v>
      </c>
      <c r="D44" s="66"/>
      <c r="E44" s="66"/>
      <c r="F44" s="66"/>
      <c r="G44" s="66"/>
      <c r="H44" s="66"/>
      <c r="I44" s="66"/>
      <c r="J44" s="66"/>
      <c r="K44" s="66"/>
      <c r="L44" s="67"/>
      <c r="M44" s="17"/>
    </row>
    <row r="45" spans="1:13" ht="21" customHeight="1" x14ac:dyDescent="0.2">
      <c r="A45" s="52" t="s">
        <v>77</v>
      </c>
      <c r="B45" s="25"/>
      <c r="C45" s="33" t="s">
        <v>46</v>
      </c>
      <c r="D45" s="27" t="s">
        <v>8</v>
      </c>
      <c r="E45" s="32">
        <v>6</v>
      </c>
      <c r="F45" s="29"/>
      <c r="G45" s="29">
        <v>2</v>
      </c>
      <c r="H45" s="30"/>
      <c r="I45" s="31"/>
      <c r="J45" s="30"/>
      <c r="K45" s="30"/>
      <c r="L45" s="53">
        <f t="shared" si="2"/>
        <v>0</v>
      </c>
      <c r="M45" s="17"/>
    </row>
    <row r="46" spans="1:13" ht="21" customHeight="1" x14ac:dyDescent="0.2">
      <c r="A46" s="52" t="s">
        <v>78</v>
      </c>
      <c r="B46" s="25"/>
      <c r="C46" s="33" t="s">
        <v>48</v>
      </c>
      <c r="D46" s="27" t="s">
        <v>10</v>
      </c>
      <c r="E46" s="35">
        <v>417.5</v>
      </c>
      <c r="F46" s="29"/>
      <c r="G46" s="29">
        <v>2</v>
      </c>
      <c r="H46" s="30"/>
      <c r="I46" s="31"/>
      <c r="J46" s="30"/>
      <c r="K46" s="30"/>
      <c r="L46" s="53">
        <f t="shared" si="2"/>
        <v>0</v>
      </c>
      <c r="M46" s="17"/>
    </row>
    <row r="47" spans="1:13" ht="21" customHeight="1" x14ac:dyDescent="0.2">
      <c r="A47" s="52" t="s">
        <v>79</v>
      </c>
      <c r="B47" s="25"/>
      <c r="C47" s="33" t="s">
        <v>80</v>
      </c>
      <c r="D47" s="27" t="s">
        <v>10</v>
      </c>
      <c r="E47" s="35">
        <v>45</v>
      </c>
      <c r="F47" s="29"/>
      <c r="G47" s="29">
        <v>2</v>
      </c>
      <c r="H47" s="30"/>
      <c r="I47" s="31"/>
      <c r="J47" s="30"/>
      <c r="K47" s="30"/>
      <c r="L47" s="53">
        <f t="shared" si="2"/>
        <v>0</v>
      </c>
      <c r="M47" s="17"/>
    </row>
    <row r="48" spans="1:13" ht="15" hidden="1" customHeight="1" x14ac:dyDescent="0.2">
      <c r="A48" s="63" t="s">
        <v>81</v>
      </c>
      <c r="B48" s="64"/>
      <c r="C48" s="64"/>
      <c r="D48" s="64"/>
      <c r="E48" s="64"/>
      <c r="F48" s="64"/>
      <c r="G48" s="64"/>
      <c r="H48" s="64"/>
      <c r="I48" s="18"/>
      <c r="J48" s="18"/>
      <c r="K48" s="18"/>
      <c r="L48" s="54">
        <f t="shared" ref="L48:L49" si="3">SUM(L$45:L$47)</f>
        <v>0</v>
      </c>
      <c r="M48" s="12"/>
    </row>
    <row r="49" spans="1:15" ht="15" customHeight="1" x14ac:dyDescent="0.2">
      <c r="A49" s="63" t="s">
        <v>58</v>
      </c>
      <c r="B49" s="64"/>
      <c r="C49" s="64"/>
      <c r="D49" s="64"/>
      <c r="E49" s="64"/>
      <c r="F49" s="64"/>
      <c r="G49" s="64"/>
      <c r="H49" s="64"/>
      <c r="I49" s="18"/>
      <c r="J49" s="18"/>
      <c r="K49" s="18"/>
      <c r="L49" s="54">
        <f t="shared" si="3"/>
        <v>0</v>
      </c>
      <c r="M49" s="12"/>
    </row>
    <row r="50" spans="1:15" ht="26.25" customHeight="1" x14ac:dyDescent="0.2">
      <c r="A50" s="76" t="s">
        <v>14</v>
      </c>
      <c r="B50" s="77"/>
      <c r="C50" s="77"/>
      <c r="D50" s="77"/>
      <c r="E50" s="77"/>
      <c r="F50" s="77"/>
      <c r="G50" s="77"/>
      <c r="H50" s="77"/>
      <c r="I50" s="56"/>
      <c r="J50" s="56"/>
      <c r="K50" s="56"/>
      <c r="L50" s="57">
        <f>SUM(L$33:L$41)+SUM(L$45:L$47)</f>
        <v>0</v>
      </c>
      <c r="M50" s="13"/>
    </row>
    <row r="51" spans="1:15" ht="26.25" customHeight="1" x14ac:dyDescent="0.2">
      <c r="A51" s="68" t="s">
        <v>82</v>
      </c>
      <c r="B51" s="69"/>
      <c r="C51" s="69"/>
      <c r="D51" s="69"/>
      <c r="E51" s="69"/>
      <c r="F51" s="69"/>
      <c r="G51" s="69"/>
      <c r="H51" s="69"/>
      <c r="I51" s="37"/>
      <c r="J51" s="37"/>
      <c r="K51" s="37"/>
      <c r="L51" s="38">
        <f>SUM(L$7:L$13)+SUM(L$18:L$21)+SUM(L$24:L$26)+SUM(L$33:L$41)+SUM(L$45:L$47)</f>
        <v>0</v>
      </c>
      <c r="M51" s="14"/>
      <c r="O51" s="36"/>
    </row>
    <row r="52" spans="1:15" ht="24" customHeight="1" x14ac:dyDescent="0.2">
      <c r="A52" s="70" t="s">
        <v>84</v>
      </c>
      <c r="B52" s="71"/>
      <c r="C52" s="71"/>
      <c r="D52" s="71"/>
      <c r="E52" s="71"/>
      <c r="F52" s="71"/>
      <c r="G52" s="71"/>
      <c r="H52" s="71"/>
      <c r="L52" s="39">
        <f>(SUMIF(G4:G50,2,$L$4:$L$50))*0.2</f>
        <v>0</v>
      </c>
      <c r="M52" s="15"/>
    </row>
    <row r="53" spans="1:15" ht="24" customHeight="1" x14ac:dyDescent="0.2">
      <c r="A53" s="72" t="s">
        <v>83</v>
      </c>
      <c r="B53" s="73"/>
      <c r="C53" s="73"/>
      <c r="D53" s="73"/>
      <c r="E53" s="73"/>
      <c r="F53" s="73"/>
      <c r="G53" s="73"/>
      <c r="H53" s="73"/>
      <c r="I53" s="40"/>
      <c r="J53" s="40"/>
      <c r="K53" s="40"/>
      <c r="L53" s="41">
        <f>SUM(L$51:L$52)</f>
        <v>0</v>
      </c>
      <c r="M53" s="15"/>
    </row>
    <row r="57" spans="1:15" ht="15" customHeight="1" x14ac:dyDescent="0.2">
      <c r="A57" s="2" t="s">
        <v>85</v>
      </c>
      <c r="B57" s="2"/>
      <c r="C57" s="2" t="s">
        <v>86</v>
      </c>
      <c r="E57" s="1"/>
    </row>
    <row r="58" spans="1:15" ht="15" customHeight="1" x14ac:dyDescent="0.2">
      <c r="A58" s="2"/>
      <c r="B58" s="2"/>
      <c r="C58" s="2"/>
      <c r="E58" s="1"/>
    </row>
    <row r="59" spans="1:15" ht="15" customHeight="1" x14ac:dyDescent="0.2">
      <c r="A59" s="2" t="s">
        <v>87</v>
      </c>
      <c r="B59" s="2"/>
      <c r="C59" s="2"/>
      <c r="E59" s="1"/>
    </row>
    <row r="60" spans="1:15" ht="15" customHeight="1" x14ac:dyDescent="0.2">
      <c r="E60" s="1"/>
    </row>
  </sheetData>
  <mergeCells count="25">
    <mergeCell ref="A51:H51"/>
    <mergeCell ref="A52:H52"/>
    <mergeCell ref="A53:H53"/>
    <mergeCell ref="A29:H29"/>
    <mergeCell ref="A42:H42"/>
    <mergeCell ref="A48:H48"/>
    <mergeCell ref="A49:H49"/>
    <mergeCell ref="D32:L32"/>
    <mergeCell ref="D31:L31"/>
    <mergeCell ref="A30:H30"/>
    <mergeCell ref="D43:L43"/>
    <mergeCell ref="D44:L44"/>
    <mergeCell ref="A50:H50"/>
    <mergeCell ref="A28:H28"/>
    <mergeCell ref="A1:L2"/>
    <mergeCell ref="D4:L4"/>
    <mergeCell ref="D5:L5"/>
    <mergeCell ref="D6:L6"/>
    <mergeCell ref="D15:L15"/>
    <mergeCell ref="D16:L16"/>
    <mergeCell ref="D17:L17"/>
    <mergeCell ref="D23:L23"/>
    <mergeCell ref="A14:H14"/>
    <mergeCell ref="A22:H22"/>
    <mergeCell ref="A27:H27"/>
  </mergeCells>
  <printOptions horizontalCentered="1"/>
  <pageMargins left="0" right="0" top="0.62992125984251968" bottom="0.62992125984251968" header="3.937007874015748E-2" footer="3.937007874015748E-2"/>
  <pageSetup paperSize="9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NOTA</vt:lpstr>
      <vt:lpstr>02  LOT N°2 _ CHARPENTE</vt:lpstr>
      <vt:lpstr>'02  LOT N°2 _ CHARPENTE'!Impression_des_titres</vt:lpstr>
      <vt:lpstr>'02  LOT N°2 _ CHARPENTE'!Zone_d_impression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Baudry Tom</cp:lastModifiedBy>
  <cp:lastPrinted>2025-05-18T19:26:10Z</cp:lastPrinted>
  <dcterms:created xsi:type="dcterms:W3CDTF">2025-05-19T09:23:35Z</dcterms:created>
  <dcterms:modified xsi:type="dcterms:W3CDTF">2025-05-19T14:05:22Z</dcterms:modified>
</cp:coreProperties>
</file>